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075" windowHeight="12780" activeTab="0"/>
  </bookViews>
  <sheets>
    <sheet name="D enrichment" sheetId="1" r:id="rId1"/>
  </sheets>
  <externalReferences>
    <externalReference r:id="rId4"/>
  </externalReferences>
  <definedNames>
    <definedName name="Rstd">'D enrichment'!$B$1</definedName>
  </definedNames>
  <calcPr fullCalcOnLoad="1"/>
</workbook>
</file>

<file path=xl/sharedStrings.xml><?xml version="1.0" encoding="utf-8"?>
<sst xmlns="http://schemas.openxmlformats.org/spreadsheetml/2006/main" count="33" uniqueCount="18">
  <si>
    <t>D/H ratio of SMOW</t>
  </si>
  <si>
    <t>If you know the volume added…</t>
  </si>
  <si>
    <t>If you know the final dD value…</t>
  </si>
  <si>
    <t>starting material</t>
  </si>
  <si>
    <r>
      <t>d</t>
    </r>
    <r>
      <rPr>
        <sz val="10"/>
        <rFont val="Arial"/>
        <family val="0"/>
      </rPr>
      <t>D value</t>
    </r>
  </si>
  <si>
    <t>D/H ratio</t>
  </si>
  <si>
    <t>fractional D abundance</t>
  </si>
  <si>
    <t>volume</t>
  </si>
  <si>
    <t>mL</t>
  </si>
  <si>
    <t>start volume</t>
  </si>
  <si>
    <t>material added</t>
  </si>
  <si>
    <t>desired mixture</t>
  </si>
  <si>
    <t>volume added</t>
  </si>
  <si>
    <t>mole fraction added</t>
  </si>
  <si>
    <t>final mixture</t>
  </si>
  <si>
    <t>material to add</t>
  </si>
  <si>
    <t>mole fraction to add</t>
  </si>
  <si>
    <t>volume to add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</si>
</sst>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00000"/>
    <numFmt numFmtId="168" formatCode="0.0000000"/>
    <numFmt numFmtId="169" formatCode="0.000000"/>
    <numFmt numFmtId="170" formatCode="0.00000"/>
    <numFmt numFmtId="171" formatCode="0.0000"/>
    <numFmt numFmtId="172" formatCode="0.00\‰"/>
    <numFmt numFmtId="173" formatCode="0.0\‰"/>
  </numFmts>
  <fonts count="5">
    <font>
      <sz val="10"/>
      <name val="Arial"/>
      <family val="0"/>
    </font>
    <font>
      <sz val="8"/>
      <name val="Arial"/>
      <family val="0"/>
    </font>
    <font>
      <b/>
      <sz val="10"/>
      <name val="Arial"/>
      <family val="2"/>
    </font>
    <font>
      <b/>
      <i/>
      <sz val="10"/>
      <name val="Arial"/>
      <family val="2"/>
    </font>
    <font>
      <sz val="10"/>
      <name val="Symbol"/>
      <family val="1"/>
    </font>
  </fonts>
  <fills count="4">
    <fill>
      <patternFill/>
    </fill>
    <fill>
      <patternFill patternType="gray125"/>
    </fill>
    <fill>
      <patternFill patternType="solid">
        <fgColor indexed="43"/>
        <bgColor indexed="64"/>
      </patternFill>
    </fill>
    <fill>
      <patternFill patternType="solid">
        <fgColor indexed="46"/>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 fontId="0" fillId="0" borderId="0">
      <alignment horizontal="center"/>
      <protection/>
    </xf>
    <xf numFmtId="9" fontId="0" fillId="0" borderId="0" applyFont="0" applyFill="0" applyBorder="0" applyAlignment="0" applyProtection="0"/>
    <xf numFmtId="0" fontId="0" fillId="0" borderId="0">
      <alignment/>
      <protection/>
    </xf>
  </cellStyleXfs>
  <cellXfs count="1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172" fontId="0" fillId="2" borderId="0" xfId="0" applyNumberFormat="1" applyFill="1" applyAlignment="1">
      <alignment/>
    </xf>
    <xf numFmtId="0" fontId="0" fillId="2" borderId="0" xfId="0" applyFill="1" applyAlignment="1">
      <alignment/>
    </xf>
    <xf numFmtId="10" fontId="0" fillId="2" borderId="0" xfId="0" applyNumberFormat="1" applyFill="1" applyAlignment="1">
      <alignment/>
    </xf>
    <xf numFmtId="173" fontId="0" fillId="2" borderId="0" xfId="20" applyNumberFormat="1" applyFill="1" applyAlignment="1">
      <alignment/>
    </xf>
    <xf numFmtId="0" fontId="0" fillId="0" borderId="0" xfId="0" applyFill="1" applyAlignment="1">
      <alignment/>
    </xf>
    <xf numFmtId="173" fontId="0" fillId="3" borderId="0" xfId="20" applyNumberFormat="1" applyFont="1" applyFill="1" applyAlignment="1">
      <alignment/>
    </xf>
    <xf numFmtId="171" fontId="0" fillId="3" borderId="0" xfId="0" applyNumberFormat="1" applyFill="1" applyAlignment="1">
      <alignment/>
    </xf>
  </cellXfs>
  <cellStyles count="8">
    <cellStyle name="Normal" xfId="0"/>
    <cellStyle name="Comma" xfId="15"/>
    <cellStyle name="Comma [0]" xfId="16"/>
    <cellStyle name="Currency" xfId="17"/>
    <cellStyle name="Currency [0]" xfId="18"/>
    <cellStyle name="delta value" xfId="19"/>
    <cellStyle name="Percent" xfId="20"/>
    <cellStyle name="symbo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26</xdr:row>
      <xdr:rowOff>66675</xdr:rowOff>
    </xdr:from>
    <xdr:to>
      <xdr:col>6</xdr:col>
      <xdr:colOff>133350</xdr:colOff>
      <xdr:row>39</xdr:row>
      <xdr:rowOff>114300</xdr:rowOff>
    </xdr:to>
    <xdr:sp>
      <xdr:nvSpPr>
        <xdr:cNvPr id="1" name="TextBox 1"/>
        <xdr:cNvSpPr txBox="1">
          <a:spLocks noChangeArrowheads="1"/>
        </xdr:cNvSpPr>
      </xdr:nvSpPr>
      <xdr:spPr>
        <a:xfrm>
          <a:off x="1781175" y="4276725"/>
          <a:ext cx="3543300" cy="2152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and Instructions
1. Only enter values into the yellow boxes. The 'answer' in each case is in purple box.
2. Both cases assume you are mixing two liquids of the same composition, ignores changes in molar volume due to isotopic substitution (very, very small).
3. Use the left column if you know how much of the enriched material you added and want to calculate the dD of the mixture. Use the right column if you know what dD value you want to end up with to calculate how much enriched material you should add.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ex\My%20Documents\Miscellaneous%20Stuff\isotopic%20calcula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 enrichment"/>
      <sheetName val="R,F,D"/>
      <sheetName val="blank correc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3"/>
  <sheetViews>
    <sheetView tabSelected="1" workbookViewId="0" topLeftCell="A1">
      <selection activeCell="H9" sqref="H9"/>
    </sheetView>
  </sheetViews>
  <sheetFormatPr defaultColWidth="9.140625" defaultRowHeight="12.75"/>
  <cols>
    <col min="1" max="1" width="20.140625" style="0" bestFit="1" customWidth="1"/>
    <col min="2" max="2" width="10.140625" style="0" customWidth="1"/>
    <col min="4" max="4" width="20.140625" style="0" bestFit="1" customWidth="1"/>
  </cols>
  <sheetData>
    <row r="1" spans="1:2" ht="12.75">
      <c r="A1" t="s">
        <v>0</v>
      </c>
      <c r="B1">
        <v>0.000155</v>
      </c>
    </row>
    <row r="7" spans="1:4" ht="12.75">
      <c r="A7" s="1" t="s">
        <v>1</v>
      </c>
      <c r="D7" s="1" t="s">
        <v>2</v>
      </c>
    </row>
    <row r="9" spans="1:4" ht="12.75">
      <c r="A9" s="2" t="s">
        <v>3</v>
      </c>
      <c r="D9" s="2" t="s">
        <v>3</v>
      </c>
    </row>
    <row r="10" spans="1:5" ht="12.75">
      <c r="A10" s="3" t="s">
        <v>4</v>
      </c>
      <c r="B10" s="4">
        <v>-20</v>
      </c>
      <c r="D10" s="3" t="s">
        <v>4</v>
      </c>
      <c r="E10" s="4">
        <v>-20</v>
      </c>
    </row>
    <row r="11" spans="1:5" ht="12.75">
      <c r="A11" t="s">
        <v>5</v>
      </c>
      <c r="B11">
        <f>(B10/1000+1)*0.000155</f>
        <v>0.0001519</v>
      </c>
      <c r="D11" t="s">
        <v>5</v>
      </c>
      <c r="E11">
        <f>(E10/1000+1)*0.000155</f>
        <v>0.0001519</v>
      </c>
    </row>
    <row r="12" spans="1:5" ht="12.75">
      <c r="A12" t="s">
        <v>6</v>
      </c>
      <c r="B12">
        <f>B11/(1+B11)</f>
        <v>0.00015187692989434903</v>
      </c>
      <c r="D12" t="s">
        <v>6</v>
      </c>
      <c r="E12">
        <f>E11/(1+E11)</f>
        <v>0.00015187692989434903</v>
      </c>
    </row>
    <row r="13" spans="1:6" ht="12.75">
      <c r="A13" t="s">
        <v>7</v>
      </c>
      <c r="B13" s="5">
        <v>1000</v>
      </c>
      <c r="C13" t="s">
        <v>8</v>
      </c>
      <c r="D13" t="s">
        <v>9</v>
      </c>
      <c r="E13" s="5">
        <v>1000</v>
      </c>
      <c r="F13" t="s">
        <v>8</v>
      </c>
    </row>
    <row r="15" spans="1:4" ht="12.75">
      <c r="A15" s="2" t="s">
        <v>10</v>
      </c>
      <c r="D15" s="2" t="s">
        <v>11</v>
      </c>
    </row>
    <row r="16" spans="1:5" ht="12.75">
      <c r="A16" t="s">
        <v>6</v>
      </c>
      <c r="B16" s="6">
        <v>0.995</v>
      </c>
      <c r="D16" s="3" t="s">
        <v>4</v>
      </c>
      <c r="E16" s="7">
        <v>600</v>
      </c>
    </row>
    <row r="17" spans="1:5" ht="12.75">
      <c r="A17" t="s">
        <v>12</v>
      </c>
      <c r="B17" s="5">
        <v>0.0343</v>
      </c>
      <c r="C17" t="s">
        <v>8</v>
      </c>
      <c r="D17" t="s">
        <v>5</v>
      </c>
      <c r="E17">
        <f>(E16/1000+1)*Rstd</f>
        <v>0.000248</v>
      </c>
    </row>
    <row r="18" spans="1:5" ht="12.75">
      <c r="A18" t="s">
        <v>13</v>
      </c>
      <c r="B18">
        <f>B17/(B17+B13)</f>
        <v>3.429882355035222E-05</v>
      </c>
      <c r="D18" t="s">
        <v>6</v>
      </c>
      <c r="E18">
        <f>E17/(1+E17)</f>
        <v>0.0002479385112492102</v>
      </c>
    </row>
    <row r="20" spans="1:4" ht="12.75">
      <c r="A20" s="2" t="s">
        <v>14</v>
      </c>
      <c r="D20" s="2" t="s">
        <v>15</v>
      </c>
    </row>
    <row r="21" spans="1:5" ht="12.75">
      <c r="A21" t="s">
        <v>6</v>
      </c>
      <c r="B21">
        <f>B18*B16+(1-B18)*B12</f>
        <v>0.00018599905012692969</v>
      </c>
      <c r="D21" t="s">
        <v>6</v>
      </c>
      <c r="E21" s="6">
        <v>0.995</v>
      </c>
    </row>
    <row r="22" spans="1:5" ht="12.75">
      <c r="A22" t="s">
        <v>5</v>
      </c>
      <c r="B22">
        <f>B21/(1-B21)</f>
        <v>0.0001860336522095323</v>
      </c>
      <c r="D22" t="s">
        <v>16</v>
      </c>
      <c r="E22" s="8">
        <f>(E18-E12)/(E21-E12)</f>
        <v>9.655904165393075E-05</v>
      </c>
    </row>
    <row r="23" spans="1:6" ht="12.75">
      <c r="A23" s="3" t="s">
        <v>4</v>
      </c>
      <c r="B23" s="9">
        <f>(B22/Rstd-1)*1000</f>
        <v>200.21711102924078</v>
      </c>
      <c r="D23" t="s">
        <v>17</v>
      </c>
      <c r="E23" s="10">
        <f>E22*E13</f>
        <v>0.09655904165393074</v>
      </c>
      <c r="F23" t="s">
        <v>8</v>
      </c>
    </row>
  </sheetData>
  <printOptions/>
  <pageMargins left="0.75" right="0.75" top="1" bottom="1"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Sessions</dc:creator>
  <cp:keywords/>
  <dc:description/>
  <cp:lastModifiedBy>Alex Sessions</cp:lastModifiedBy>
  <dcterms:created xsi:type="dcterms:W3CDTF">2004-03-07T23:42:28Z</dcterms:created>
  <dcterms:modified xsi:type="dcterms:W3CDTF">2004-03-07T23:42:44Z</dcterms:modified>
  <cp:category/>
  <cp:version/>
  <cp:contentType/>
  <cp:contentStatus/>
</cp:coreProperties>
</file>